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CDKT Quy III" sheetId="1" r:id="rId1"/>
    <sheet name="BCKQKD Quy III" sheetId="2" r:id="rId2"/>
  </sheets>
  <definedNames>
    <definedName name="_xlnm.Print_Titles" localSheetId="0">'BCDKT Quy III'!$7:$7</definedName>
  </definedNames>
  <calcPr fullCalcOnLoad="1"/>
</workbook>
</file>

<file path=xl/sharedStrings.xml><?xml version="1.0" encoding="utf-8"?>
<sst xmlns="http://schemas.openxmlformats.org/spreadsheetml/2006/main" count="364" uniqueCount="263">
  <si>
    <t>A. Tµi s¶n ng¾n h¹n (100=110+120+130+140+150)</t>
  </si>
  <si>
    <t>100</t>
  </si>
  <si>
    <t/>
  </si>
  <si>
    <t xml:space="preserve">  I. TiÒn vµ c¸c kho¶n t­¬ng ®­¬ng tiÒn</t>
  </si>
  <si>
    <t>110</t>
  </si>
  <si>
    <t xml:space="preserve">   1. TiÒn</t>
  </si>
  <si>
    <t>111</t>
  </si>
  <si>
    <t>V.01</t>
  </si>
  <si>
    <t xml:space="preserve">   2. C¸c kho¶n t­¬ng ®­¬ng tiÒn</t>
  </si>
  <si>
    <t>112</t>
  </si>
  <si>
    <t xml:space="preserve"> II. C¸c kho¶n ®Çu t­ tµi chÝnh ng¾n h¹n</t>
  </si>
  <si>
    <t>120</t>
  </si>
  <si>
    <t>V.02</t>
  </si>
  <si>
    <t xml:space="preserve">   1. §Çu t­ ng¾n h¹n</t>
  </si>
  <si>
    <t>121</t>
  </si>
  <si>
    <t xml:space="preserve">   2. Dù phßng gi¶m gi¸ chøng kho¸n ®Çu t­ ng¾n h¹n</t>
  </si>
  <si>
    <t>129</t>
  </si>
  <si>
    <t>III. C¸c kho¶n ph¶i thu ng¾n h¹n</t>
  </si>
  <si>
    <t>130</t>
  </si>
  <si>
    <t xml:space="preserve">   1. Ph¶i thu cña kh¸ch hµng</t>
  </si>
  <si>
    <t>131</t>
  </si>
  <si>
    <t xml:space="preserve">   2. Tr¶ tr­íc cho ng­êi b¸n</t>
  </si>
  <si>
    <t>132</t>
  </si>
  <si>
    <t xml:space="preserve">   3. Ph¶i thu néi bé ng¾n h¹n</t>
  </si>
  <si>
    <t>133</t>
  </si>
  <si>
    <t xml:space="preserve">   4. Ph¶i thu theo tiÕn ®é kÕ ho¹ch hîp ®ång x©y dùng</t>
  </si>
  <si>
    <t>134</t>
  </si>
  <si>
    <t xml:space="preserve">   5. C¸c kho¶n ph¶i thu kh¸c</t>
  </si>
  <si>
    <t>135</t>
  </si>
  <si>
    <t>V.03</t>
  </si>
  <si>
    <t xml:space="preserve">   6. Dù phßng c¸c kho¶n ph¶i thu khã ®ßi</t>
  </si>
  <si>
    <t>139</t>
  </si>
  <si>
    <t xml:space="preserve"> IV. Hµng tån kho</t>
  </si>
  <si>
    <t>140</t>
  </si>
  <si>
    <t xml:space="preserve">   1. Hµng tån kho</t>
  </si>
  <si>
    <t>141</t>
  </si>
  <si>
    <t>V.04</t>
  </si>
  <si>
    <t xml:space="preserve">   2. Dù phßng gi¶m gi¸ hµng tån kho</t>
  </si>
  <si>
    <t>149</t>
  </si>
  <si>
    <t xml:space="preserve"> V. Tµi s¶n ng¾n h¹n kh¸c</t>
  </si>
  <si>
    <t>150</t>
  </si>
  <si>
    <t xml:space="preserve">   1. Chi phi tr¶ tr­íc ng¾n h¹n</t>
  </si>
  <si>
    <t>151</t>
  </si>
  <si>
    <t xml:space="preserve">   2. ThuÕ gi¸ trÞ gia t¨ng ®­îc khÊu trõ</t>
  </si>
  <si>
    <t>152</t>
  </si>
  <si>
    <t xml:space="preserve">   3. ThuÕ vµ c¸c kho¶n kh¸c ph¶i thu Nhµ n­íc</t>
  </si>
  <si>
    <t>154</t>
  </si>
  <si>
    <t>V.05</t>
  </si>
  <si>
    <t xml:space="preserve">   5. Tµi s¶n ng¾n h¹n kh¸c</t>
  </si>
  <si>
    <t>158</t>
  </si>
  <si>
    <t>B. Tµi s¶n dµi h¹n (200 = 210 + 220 + 240 + 250 + 260)</t>
  </si>
  <si>
    <t>200</t>
  </si>
  <si>
    <t xml:space="preserve">  I. C¸c kho¶n ph¶i thu dµi h¹n</t>
  </si>
  <si>
    <t>210</t>
  </si>
  <si>
    <t xml:space="preserve">   1. Ph¶i thu dµi h¹n cña kh¸ch hµng</t>
  </si>
  <si>
    <t>211</t>
  </si>
  <si>
    <t xml:space="preserve">   2. Vèn kinh doanh ë ®¬n vÞ phô thuéc</t>
  </si>
  <si>
    <t>212</t>
  </si>
  <si>
    <t xml:space="preserve">   3. Ph¶i thu néi bé dµi h¹n</t>
  </si>
  <si>
    <t>213</t>
  </si>
  <si>
    <t>V.06</t>
  </si>
  <si>
    <t xml:space="preserve">   4. Ph¶i thu dµi h¹n kh¸c</t>
  </si>
  <si>
    <t>218</t>
  </si>
  <si>
    <t>V.07</t>
  </si>
  <si>
    <t xml:space="preserve">   5. Dù phßng ph¶i thu dµi h¹n khã ®ßi</t>
  </si>
  <si>
    <t>219</t>
  </si>
  <si>
    <t xml:space="preserve">  II. Tµi s¶n cè ®Þnh</t>
  </si>
  <si>
    <t>220</t>
  </si>
  <si>
    <t>V.08</t>
  </si>
  <si>
    <t xml:space="preserve">   1. TSC§ h÷u h×nh</t>
  </si>
  <si>
    <t>221</t>
  </si>
  <si>
    <t xml:space="preserve">    - Nguyªn gi¸</t>
  </si>
  <si>
    <t>222</t>
  </si>
  <si>
    <t xml:space="preserve">    - Gi¸ trÞ hao mßn lòy kÕ</t>
  </si>
  <si>
    <t>223</t>
  </si>
  <si>
    <t xml:space="preserve">   2. TSC§ thuª tµi chÝnh</t>
  </si>
  <si>
    <t>224</t>
  </si>
  <si>
    <t>V.09</t>
  </si>
  <si>
    <t>225</t>
  </si>
  <si>
    <t>226</t>
  </si>
  <si>
    <t xml:space="preserve">   3. TSC§ v« h×nh</t>
  </si>
  <si>
    <t>227</t>
  </si>
  <si>
    <t>V.10</t>
  </si>
  <si>
    <t>228</t>
  </si>
  <si>
    <t>229</t>
  </si>
  <si>
    <t xml:space="preserve">   4. Chi phÝ x©y dùng c¬ b¶n dë dang</t>
  </si>
  <si>
    <t>230</t>
  </si>
  <si>
    <t>V.11</t>
  </si>
  <si>
    <t xml:space="preserve"> III. BÊt ®éng s¶n ®Çu t­</t>
  </si>
  <si>
    <t>240</t>
  </si>
  <si>
    <t>V.12</t>
  </si>
  <si>
    <t>241</t>
  </si>
  <si>
    <t>242</t>
  </si>
  <si>
    <t xml:space="preserve"> IV. C¸c kho¶n ®Çu t­ tµi chÝnh dµi h¹n</t>
  </si>
  <si>
    <t>250</t>
  </si>
  <si>
    <t xml:space="preserve">   1. §Çu t­ vµo c«ng ty con</t>
  </si>
  <si>
    <t>251</t>
  </si>
  <si>
    <t xml:space="preserve">   2. §Çu t­ vµo c«ng ty liªn kÕt, liªn doanh</t>
  </si>
  <si>
    <t>252</t>
  </si>
  <si>
    <t xml:space="preserve">   3. §Çu t­ dµi h¹n kh¸c</t>
  </si>
  <si>
    <t>258</t>
  </si>
  <si>
    <t>V.13</t>
  </si>
  <si>
    <t xml:space="preserve">   4. Dù phßng gi¶m gi¸ ®Çu t­ dµi h¹n</t>
  </si>
  <si>
    <t>259</t>
  </si>
  <si>
    <t xml:space="preserve"> V. Tµi s¶n dµi h¹n kh¸c</t>
  </si>
  <si>
    <t>260</t>
  </si>
  <si>
    <t xml:space="preserve">   1. Chi phÝ tr¶ tr­íc dµi h¹n</t>
  </si>
  <si>
    <t>261</t>
  </si>
  <si>
    <t>V.14</t>
  </si>
  <si>
    <t xml:space="preserve">   2. Tµi s¶n thuÕ thu nhËp ho·n l¹i</t>
  </si>
  <si>
    <t>262</t>
  </si>
  <si>
    <t>V.21</t>
  </si>
  <si>
    <t xml:space="preserve">   3. Tµi s¶n dµi h¹n kh¸c</t>
  </si>
  <si>
    <t>268</t>
  </si>
  <si>
    <t xml:space="preserve">             Tæng céng tµi s¶n (270 = 100 + 200)</t>
  </si>
  <si>
    <t>270</t>
  </si>
  <si>
    <t xml:space="preserve">                     Nguån vèn</t>
  </si>
  <si>
    <t>A. Nî ph¶i tr¶ (300 = 310 + 330)</t>
  </si>
  <si>
    <t>300</t>
  </si>
  <si>
    <t xml:space="preserve">  I. Nî ng¾n h¹n</t>
  </si>
  <si>
    <t>310</t>
  </si>
  <si>
    <t xml:space="preserve">   1. Vay vµ nî ng¾n h¹n</t>
  </si>
  <si>
    <t>311</t>
  </si>
  <si>
    <t>V.15</t>
  </si>
  <si>
    <t xml:space="preserve">   2. Ph¶i tr¶ cho ng­êi b¸n</t>
  </si>
  <si>
    <t>312</t>
  </si>
  <si>
    <t xml:space="preserve">   3. Ng­êi mua tr¶ tiÒn tr­íc</t>
  </si>
  <si>
    <t>313</t>
  </si>
  <si>
    <t xml:space="preserve">   4. ThuÕ vµ c¸c kho¶n ph¶i nép nhµ n­íc</t>
  </si>
  <si>
    <t>314</t>
  </si>
  <si>
    <t>V.16</t>
  </si>
  <si>
    <t xml:space="preserve">   5. Ph¶i tr¶ ng­êi lao ®éng</t>
  </si>
  <si>
    <t>315</t>
  </si>
  <si>
    <t xml:space="preserve">   6. Chi phÝ ph¶i tr¶</t>
  </si>
  <si>
    <t>316</t>
  </si>
  <si>
    <t>V.17</t>
  </si>
  <si>
    <t xml:space="preserve">   7. Ph¶i tr¶ néi bé</t>
  </si>
  <si>
    <t>317</t>
  </si>
  <si>
    <t xml:space="preserve">   8. Ph¶i tr¶ theo tiÕn ®é kÕ ho¹ch hîp ®ång x©y dùng</t>
  </si>
  <si>
    <t>318</t>
  </si>
  <si>
    <t xml:space="preserve">   9. C¸c kho¶n ph¶i tr¶, ph¶i nép kh¸c</t>
  </si>
  <si>
    <t>319</t>
  </si>
  <si>
    <t>V.18</t>
  </si>
  <si>
    <t xml:space="preserve">   10. Dù phßng ph¶i tr¶ ng¾n h¹n</t>
  </si>
  <si>
    <t>320</t>
  </si>
  <si>
    <t xml:space="preserve"> II. Nî dµi h¹n</t>
  </si>
  <si>
    <t>330</t>
  </si>
  <si>
    <t xml:space="preserve">   1. Ph¶i tr¶ dµi h¹n ng­êi b¸n</t>
  </si>
  <si>
    <t>331</t>
  </si>
  <si>
    <t xml:space="preserve">   2. Ph¶i tr¶ dµi h¹n néi bé</t>
  </si>
  <si>
    <t>332</t>
  </si>
  <si>
    <t>V.19</t>
  </si>
  <si>
    <t xml:space="preserve">   3. Ph¶i tr¶ dµi h¹n kh¸c</t>
  </si>
  <si>
    <t>333</t>
  </si>
  <si>
    <t xml:space="preserve">   4. Vay vµ nî dµi h¹n</t>
  </si>
  <si>
    <t>334</t>
  </si>
  <si>
    <t>V.20</t>
  </si>
  <si>
    <t xml:space="preserve">   5. ThuÕ thu nhËp ho·n l¹i ph¶i tr¶</t>
  </si>
  <si>
    <t>335</t>
  </si>
  <si>
    <t xml:space="preserve">   6. Dù phßng trî cÊp mÊt viÖc lµm</t>
  </si>
  <si>
    <t>336</t>
  </si>
  <si>
    <t xml:space="preserve">   7. Dù phßng ph¶i tr¶ dµi h¹n</t>
  </si>
  <si>
    <t>337</t>
  </si>
  <si>
    <t>B. Vèn chñ së h÷u (400 = 410 + 430)</t>
  </si>
  <si>
    <t>400</t>
  </si>
  <si>
    <t>V.22</t>
  </si>
  <si>
    <t xml:space="preserve"> I. Vèn chñ së h÷u</t>
  </si>
  <si>
    <t>410</t>
  </si>
  <si>
    <t xml:space="preserve">   1. Vèn ®Çu t­ cña chñ së h÷u</t>
  </si>
  <si>
    <t>411</t>
  </si>
  <si>
    <t xml:space="preserve">   2. ThÆng d­ vèn cæ phÇn</t>
  </si>
  <si>
    <t>412</t>
  </si>
  <si>
    <t xml:space="preserve">   3. Vèn kh¸c cña chñ së h÷u</t>
  </si>
  <si>
    <t>413</t>
  </si>
  <si>
    <t xml:space="preserve">   4. Cæ phiÕu ng©n quü</t>
  </si>
  <si>
    <t>414</t>
  </si>
  <si>
    <t xml:space="preserve">   5. Chªnh lÖch ®¸nh gi¸ l¹i tµi s¶n</t>
  </si>
  <si>
    <t>415</t>
  </si>
  <si>
    <t xml:space="preserve">   6. Chªnh lÖch tû gi¸ hèi ®o¸i</t>
  </si>
  <si>
    <t>416</t>
  </si>
  <si>
    <t xml:space="preserve">   7. Quü ®Çu t­ ph¸t triÓn</t>
  </si>
  <si>
    <t>417</t>
  </si>
  <si>
    <t xml:space="preserve">   8. Quü dù phßng tµi chÝnh</t>
  </si>
  <si>
    <t>418</t>
  </si>
  <si>
    <t xml:space="preserve">   9. Quü kh¸c thuéc vèn chñ së h÷u</t>
  </si>
  <si>
    <t>419</t>
  </si>
  <si>
    <t xml:space="preserve">   10. Lîi nhuËn sau thuÕ ch­a ph©n phèi</t>
  </si>
  <si>
    <t>420</t>
  </si>
  <si>
    <t xml:space="preserve">   11. Nguån vèn ®Çu t­ XDCB</t>
  </si>
  <si>
    <t>421</t>
  </si>
  <si>
    <t xml:space="preserve"> II. Nguån kinh phÝ, quü kh¸c</t>
  </si>
  <si>
    <t>430</t>
  </si>
  <si>
    <t xml:space="preserve">   1. Quü khen th­ëng, phóc lîi</t>
  </si>
  <si>
    <t>431</t>
  </si>
  <si>
    <t xml:space="preserve">   2. Nguån kinh phÝ</t>
  </si>
  <si>
    <t>432</t>
  </si>
  <si>
    <t>V.23</t>
  </si>
  <si>
    <t xml:space="preserve">   3. Nguån kinh phÝ ®· h×nh thµnh TSC§</t>
  </si>
  <si>
    <t>433</t>
  </si>
  <si>
    <t xml:space="preserve">          Tæng céng nguån vèn (440 = 300 + 400)</t>
  </si>
  <si>
    <t>440</t>
  </si>
  <si>
    <t>C¸c chØ tiªu ngoµi b¶ng c©n ®èi kÕ to¸n</t>
  </si>
  <si>
    <t>000</t>
  </si>
  <si>
    <t xml:space="preserve">      1. Tµi s¶n thuª ngoµi</t>
  </si>
  <si>
    <t>N01</t>
  </si>
  <si>
    <t xml:space="preserve">      2. VËt t­ hµng ho¸ nhËn gi÷ hé, nhËn gia c«ng</t>
  </si>
  <si>
    <t>N02</t>
  </si>
  <si>
    <t xml:space="preserve">      3. Hµng ho¸ nhËn b¸n hé, nhËn ký göi</t>
  </si>
  <si>
    <t>N03</t>
  </si>
  <si>
    <t xml:space="preserve">      4. Nî khã ®ßi ®· xö lý</t>
  </si>
  <si>
    <t>N04</t>
  </si>
  <si>
    <t xml:space="preserve">      5. Ngo¹i tÖ c¸c lo¹i</t>
  </si>
  <si>
    <t>N05</t>
  </si>
  <si>
    <t xml:space="preserve">      6. Dù to¸n chi sù nghiÖp, dù ¸n</t>
  </si>
  <si>
    <t>N06</t>
  </si>
  <si>
    <t>ChØ tiªu</t>
  </si>
  <si>
    <t>M· sè</t>
  </si>
  <si>
    <t>ThuyÕt minh</t>
  </si>
  <si>
    <t>C«ng ty Cæ phÇn s¶n xuÊt vµ kinh doanh kim khÝ</t>
  </si>
  <si>
    <t>Sè 6 NguyÔn Tr·i, Ng« QuyÒn, HP</t>
  </si>
  <si>
    <t>B¶ng c©n ®èi kÕ to¸n</t>
  </si>
  <si>
    <t>Sè d­ ®Çu k×</t>
  </si>
  <si>
    <t>Sè d­ cuèi k×</t>
  </si>
  <si>
    <t>Quý III n¨m 2008</t>
  </si>
  <si>
    <t>Gi¸m ®èc</t>
  </si>
  <si>
    <t xml:space="preserve">               Ng­êi lËp biÓu                         KÕ to¸n tr­ëng</t>
  </si>
  <si>
    <t>Ngµy…..th¸ng…..n¨m…..</t>
  </si>
  <si>
    <t>STT</t>
  </si>
  <si>
    <t>Kú b¸o c¸o</t>
  </si>
  <si>
    <t>B¸o c¸o kÕt qu¶ ho¹t ®éng kinh doanh</t>
  </si>
  <si>
    <t>§¬n vÞ tÝnh: §ång ViÖt Nam</t>
  </si>
  <si>
    <t>Kú tr­íc</t>
  </si>
  <si>
    <t>QI + II</t>
  </si>
  <si>
    <t>Luü kÕ</t>
  </si>
  <si>
    <t xml:space="preserve">   Doanh thu b¸n hµng vµ cung cÊp dÞch vô</t>
  </si>
  <si>
    <t>VI.25</t>
  </si>
  <si>
    <t xml:space="preserve">  C¸c kho¶n gi¶m trõ</t>
  </si>
  <si>
    <t xml:space="preserve"> Doanh thu thuÇn vÒ b¸n hµng vµ cung cÊp dÞch vô (10 = 01 - 02)</t>
  </si>
  <si>
    <t xml:space="preserve">   Gi¸ vèn hµng b¸n</t>
  </si>
  <si>
    <t>VI.27</t>
  </si>
  <si>
    <t xml:space="preserve"> Lîi nhuËn gép b¸n hµng vµ cung cÊp dÞch vô (20 = 10 - 11)</t>
  </si>
  <si>
    <t xml:space="preserve"> Doanh thu ho¹t ®éng tµi chÝnh</t>
  </si>
  <si>
    <t>VI.26</t>
  </si>
  <si>
    <t xml:space="preserve"> Chi phÝ tµi chÝnh</t>
  </si>
  <si>
    <t>VI.28</t>
  </si>
  <si>
    <t xml:space="preserve">      - Trong ®ã: L·i vay ph¶i tr¶</t>
  </si>
  <si>
    <t>Chi phÝ b¸n hµng</t>
  </si>
  <si>
    <t xml:space="preserve"> Chi phÝ qu¶n lý doanh nghiÖp</t>
  </si>
  <si>
    <t>Lîi nhuËn thuÇn tõ ho¹t ®éng kinh doanh {30 = 20 + (21 - 22) - (24 + 25)}</t>
  </si>
  <si>
    <t>Thu nhËp kh¸c</t>
  </si>
  <si>
    <t>Chi phÝ kh¸c</t>
  </si>
  <si>
    <t>Lîi nhuËn kh¸c (40 = 31 - 32)</t>
  </si>
  <si>
    <t>ThuÕ thu nhËp doanh nghiÖp</t>
  </si>
  <si>
    <t>VI.30</t>
  </si>
  <si>
    <t>Lîi nhuËn sau thuÕ thu nhËp doanh nghiÖp (60 = 50 - 51 - 52)</t>
  </si>
  <si>
    <t>Cæ tøc trªn mçi cæ phiÕu</t>
  </si>
  <si>
    <t>Tæng Gi¸m ®èc</t>
  </si>
  <si>
    <t>Ng­êi lËp biÓu                                   KÕ to¸n tr­ëng</t>
  </si>
  <si>
    <t>(*) Chưa bao gồm lợi nhuận được chia từ khoản đầu tư vào Công ty CP thép Đình Vũ</t>
  </si>
  <si>
    <t>(**) Cổ tức được chia trên tổng lợi nhuận chưa bao gồm khoản đầu tư vào Công ty CP thép Đình Vũ</t>
  </si>
  <si>
    <r>
      <t>L·i c¬ b¶n trªn cæ phiÕu (</t>
    </r>
    <r>
      <rPr>
        <sz val="12"/>
        <rFont val=".VnTime"/>
        <family val="2"/>
      </rPr>
      <t>**)</t>
    </r>
  </si>
  <si>
    <r>
      <t>Tæng lîi nhuËn kÕ to¸n tr­íc thuÕ (50 = 30 + 40) (</t>
    </r>
    <r>
      <rPr>
        <sz val="12"/>
        <rFont val=".VnTime"/>
        <family val="2"/>
      </rPr>
      <t>*)</t>
    </r>
  </si>
  <si>
    <t>(*) + (**): Xem số liệu tại website của Công ty cổ phần thép Đình Vũ (http://www.sscdinhvu.com.vn)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</si>
</sst>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0"/>
      <name val=".VnTimeH"/>
      <family val="2"/>
    </font>
    <font>
      <b/>
      <sz val="10"/>
      <name val=".VnTime"/>
      <family val="2"/>
    </font>
    <font>
      <b/>
      <sz val="11"/>
      <name val=".VnTime"/>
      <family val="2"/>
    </font>
    <font>
      <sz val="8"/>
      <name val="Arial"/>
      <family val="0"/>
    </font>
    <font>
      <sz val="10"/>
      <color indexed="56"/>
      <name val=".VnTime"/>
      <family val="2"/>
    </font>
    <font>
      <b/>
      <sz val="18"/>
      <name val=".VnTimeH"/>
      <family val="2"/>
    </font>
    <font>
      <sz val="18"/>
      <name val="Arial"/>
      <family val="0"/>
    </font>
    <font>
      <sz val="12"/>
      <name val=".VnTimeH"/>
      <family val="2"/>
    </font>
    <font>
      <b/>
      <sz val="12"/>
      <name val=".VnTime"/>
      <family val="2"/>
    </font>
    <font>
      <sz val="12"/>
      <name val="Arial"/>
      <family val="0"/>
    </font>
    <font>
      <sz val="12"/>
      <name val=".VnTime"/>
      <family val="2"/>
    </font>
    <font>
      <b/>
      <sz val="12"/>
      <name val="Arial"/>
      <family val="0"/>
    </font>
    <font>
      <b/>
      <i/>
      <sz val="12"/>
      <name val=".VnTime"/>
      <family val="2"/>
    </font>
    <font>
      <sz val="13"/>
      <name val=".VnTime"/>
      <family val="2"/>
    </font>
    <font>
      <sz val="8"/>
      <name val=".VnTimeH"/>
      <family val="2"/>
    </font>
    <font>
      <i/>
      <sz val="12"/>
      <name val=".VnTime"/>
      <family val="2"/>
    </font>
    <font>
      <b/>
      <sz val="14"/>
      <name val=".VnTime"/>
      <family val="2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/>
    </xf>
    <xf numFmtId="164" fontId="13" fillId="0" borderId="3" xfId="0" applyNumberFormat="1" applyFont="1" applyBorder="1" applyAlignment="1">
      <alignment/>
    </xf>
    <xf numFmtId="0" fontId="13" fillId="0" borderId="4" xfId="0" applyFont="1" applyBorder="1" applyAlignment="1">
      <alignment/>
    </xf>
    <xf numFmtId="164" fontId="13" fillId="0" borderId="4" xfId="0" applyNumberFormat="1" applyFont="1" applyBorder="1" applyAlignment="1">
      <alignment/>
    </xf>
    <xf numFmtId="0" fontId="13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/>
    </xf>
    <xf numFmtId="164" fontId="15" fillId="0" borderId="4" xfId="0" applyNumberFormat="1" applyFont="1" applyBorder="1" applyAlignment="1">
      <alignment/>
    </xf>
    <xf numFmtId="0" fontId="13" fillId="0" borderId="5" xfId="0" applyFont="1" applyBorder="1" applyAlignment="1">
      <alignment/>
    </xf>
    <xf numFmtId="164" fontId="18" fillId="0" borderId="6" xfId="15" applyNumberFormat="1" applyFont="1" applyBorder="1" applyAlignment="1">
      <alignment horizontal="right"/>
    </xf>
    <xf numFmtId="164" fontId="13" fillId="0" borderId="7" xfId="0" applyNumberFormat="1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164" fontId="13" fillId="0" borderId="8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3" fillId="0" borderId="5" xfId="0" applyNumberFormat="1" applyFont="1" applyBorder="1" applyAlignment="1">
      <alignment/>
    </xf>
    <xf numFmtId="164" fontId="13" fillId="0" borderId="9" xfId="0" applyNumberFormat="1" applyFont="1" applyBorder="1" applyAlignment="1">
      <alignment/>
    </xf>
    <xf numFmtId="164" fontId="18" fillId="0" borderId="1" xfId="15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164" fontId="20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selection activeCell="E9" sqref="E9"/>
    </sheetView>
  </sheetViews>
  <sheetFormatPr defaultColWidth="9.140625" defaultRowHeight="12.75"/>
  <cols>
    <col min="1" max="1" width="44.7109375" style="1" customWidth="1"/>
    <col min="2" max="2" width="5.7109375" style="1" bestFit="1" customWidth="1"/>
    <col min="3" max="3" width="11.00390625" style="1" bestFit="1" customWidth="1"/>
    <col min="4" max="4" width="14.00390625" style="1" customWidth="1"/>
    <col min="5" max="5" width="14.421875" style="3" customWidth="1"/>
  </cols>
  <sheetData>
    <row r="1" ht="14.25">
      <c r="A1" s="5" t="s">
        <v>218</v>
      </c>
    </row>
    <row r="2" ht="14.25">
      <c r="A2" s="5" t="s">
        <v>219</v>
      </c>
    </row>
    <row r="4" spans="1:5" ht="26.25">
      <c r="A4" s="45" t="s">
        <v>220</v>
      </c>
      <c r="B4" s="46"/>
      <c r="C4" s="46"/>
      <c r="D4" s="46"/>
      <c r="E4" s="46"/>
    </row>
    <row r="5" spans="1:5" ht="16.5">
      <c r="A5" s="6"/>
      <c r="B5" s="13" t="s">
        <v>223</v>
      </c>
      <c r="C5" s="6"/>
      <c r="D5" s="6"/>
      <c r="E5" s="7"/>
    </row>
    <row r="7" spans="1:5" ht="31.5" customHeight="1">
      <c r="A7" s="10" t="s">
        <v>215</v>
      </c>
      <c r="B7" s="10" t="s">
        <v>216</v>
      </c>
      <c r="C7" s="10" t="s">
        <v>217</v>
      </c>
      <c r="D7" s="11" t="s">
        <v>221</v>
      </c>
      <c r="E7" s="11" t="s">
        <v>222</v>
      </c>
    </row>
    <row r="8" spans="1:5" ht="12.75">
      <c r="A8" s="2"/>
      <c r="B8" s="2"/>
      <c r="C8" s="2"/>
      <c r="D8" s="4"/>
      <c r="E8" s="4"/>
    </row>
    <row r="9" spans="1:5" ht="12.75">
      <c r="A9" s="8" t="s">
        <v>0</v>
      </c>
      <c r="B9" s="8" t="s">
        <v>1</v>
      </c>
      <c r="C9" s="8" t="s">
        <v>2</v>
      </c>
      <c r="D9" s="9">
        <f>D10+D13+D16+D23+D26</f>
        <v>219071334808</v>
      </c>
      <c r="E9" s="9">
        <f>E10+E13+E16+E23+E26</f>
        <v>212088623697</v>
      </c>
    </row>
    <row r="10" spans="1:5" ht="12.75">
      <c r="A10" s="8" t="s">
        <v>3</v>
      </c>
      <c r="B10" s="8" t="s">
        <v>4</v>
      </c>
      <c r="C10" s="8" t="s">
        <v>2</v>
      </c>
      <c r="D10" s="9">
        <f>D11+D12</f>
        <v>2230697080</v>
      </c>
      <c r="E10" s="9">
        <f>E11+E12</f>
        <v>2729606218</v>
      </c>
    </row>
    <row r="11" spans="1:5" ht="12.75">
      <c r="A11" s="2" t="s">
        <v>5</v>
      </c>
      <c r="B11" s="2" t="s">
        <v>6</v>
      </c>
      <c r="C11" s="2" t="s">
        <v>7</v>
      </c>
      <c r="D11" s="4">
        <v>2230697080</v>
      </c>
      <c r="E11" s="4">
        <v>2729606218</v>
      </c>
    </row>
    <row r="12" spans="1:5" ht="12.75">
      <c r="A12" s="2" t="s">
        <v>8</v>
      </c>
      <c r="B12" s="2" t="s">
        <v>9</v>
      </c>
      <c r="C12" s="2" t="s">
        <v>2</v>
      </c>
      <c r="D12" s="4">
        <v>0</v>
      </c>
      <c r="E12" s="4">
        <v>0</v>
      </c>
    </row>
    <row r="13" spans="1:5" ht="12.75">
      <c r="A13" s="8" t="s">
        <v>10</v>
      </c>
      <c r="B13" s="8" t="s">
        <v>11</v>
      </c>
      <c r="C13" s="8" t="s">
        <v>12</v>
      </c>
      <c r="D13" s="9">
        <f>D14+D15</f>
        <v>0</v>
      </c>
      <c r="E13" s="9">
        <f>E14+E15</f>
        <v>0</v>
      </c>
    </row>
    <row r="14" spans="1:5" ht="12.75">
      <c r="A14" s="2" t="s">
        <v>13</v>
      </c>
      <c r="B14" s="2" t="s">
        <v>14</v>
      </c>
      <c r="C14" s="2" t="s">
        <v>2</v>
      </c>
      <c r="D14" s="4">
        <v>0</v>
      </c>
      <c r="E14" s="4">
        <v>0</v>
      </c>
    </row>
    <row r="15" spans="1:5" ht="12.75">
      <c r="A15" s="2" t="s">
        <v>15</v>
      </c>
      <c r="B15" s="2" t="s">
        <v>16</v>
      </c>
      <c r="C15" s="2" t="s">
        <v>2</v>
      </c>
      <c r="D15" s="4">
        <v>0</v>
      </c>
      <c r="E15" s="4">
        <v>0</v>
      </c>
    </row>
    <row r="16" spans="1:5" ht="12.75">
      <c r="A16" s="8" t="s">
        <v>17</v>
      </c>
      <c r="B16" s="8" t="s">
        <v>18</v>
      </c>
      <c r="C16" s="8" t="s">
        <v>2</v>
      </c>
      <c r="D16" s="9">
        <f>D17+D18+D19+D20+D21+D22</f>
        <v>71348969233</v>
      </c>
      <c r="E16" s="9">
        <f>E17+E18+E19+E20+E21+E22</f>
        <v>46510869122</v>
      </c>
    </row>
    <row r="17" spans="1:5" ht="12.75">
      <c r="A17" s="2" t="s">
        <v>19</v>
      </c>
      <c r="B17" s="2" t="s">
        <v>20</v>
      </c>
      <c r="C17" s="2" t="s">
        <v>2</v>
      </c>
      <c r="D17" s="4">
        <v>64561152974</v>
      </c>
      <c r="E17" s="4">
        <v>39650342319</v>
      </c>
    </row>
    <row r="18" spans="1:5" ht="12.75">
      <c r="A18" s="2" t="s">
        <v>21</v>
      </c>
      <c r="B18" s="2" t="s">
        <v>22</v>
      </c>
      <c r="C18" s="2" t="s">
        <v>2</v>
      </c>
      <c r="D18" s="4">
        <v>4671516677</v>
      </c>
      <c r="E18" s="4">
        <v>7124249711</v>
      </c>
    </row>
    <row r="19" spans="1:5" ht="12.75">
      <c r="A19" s="2" t="s">
        <v>23</v>
      </c>
      <c r="B19" s="2" t="s">
        <v>24</v>
      </c>
      <c r="C19" s="2" t="s">
        <v>2</v>
      </c>
      <c r="D19" s="4">
        <v>0</v>
      </c>
      <c r="E19" s="4">
        <v>0</v>
      </c>
    </row>
    <row r="20" spans="1:5" ht="12.75">
      <c r="A20" s="2" t="s">
        <v>25</v>
      </c>
      <c r="B20" s="2" t="s">
        <v>26</v>
      </c>
      <c r="C20" s="2" t="s">
        <v>2</v>
      </c>
      <c r="D20" s="4">
        <v>0</v>
      </c>
      <c r="E20" s="4">
        <v>0</v>
      </c>
    </row>
    <row r="21" spans="1:5" ht="12.75">
      <c r="A21" s="2" t="s">
        <v>27</v>
      </c>
      <c r="B21" s="2" t="s">
        <v>28</v>
      </c>
      <c r="C21" s="2" t="s">
        <v>29</v>
      </c>
      <c r="D21" s="4">
        <v>2388028435</v>
      </c>
      <c r="E21" s="4">
        <v>8005945</v>
      </c>
    </row>
    <row r="22" spans="1:5" ht="12.75">
      <c r="A22" s="2" t="s">
        <v>30</v>
      </c>
      <c r="B22" s="2" t="s">
        <v>31</v>
      </c>
      <c r="C22" s="2" t="s">
        <v>2</v>
      </c>
      <c r="D22" s="4">
        <v>-271728853</v>
      </c>
      <c r="E22" s="4">
        <v>-271728853</v>
      </c>
    </row>
    <row r="23" spans="1:5" ht="12.75">
      <c r="A23" s="8" t="s">
        <v>32</v>
      </c>
      <c r="B23" s="8" t="s">
        <v>33</v>
      </c>
      <c r="C23" s="8" t="s">
        <v>2</v>
      </c>
      <c r="D23" s="9">
        <f>D24+D25</f>
        <v>145311920720</v>
      </c>
      <c r="E23" s="9">
        <f>E24+E25</f>
        <v>161105258583</v>
      </c>
    </row>
    <row r="24" spans="1:5" ht="12.75">
      <c r="A24" s="2" t="s">
        <v>34</v>
      </c>
      <c r="B24" s="2" t="s">
        <v>35</v>
      </c>
      <c r="C24" s="2" t="s">
        <v>36</v>
      </c>
      <c r="D24" s="4">
        <v>145311920720</v>
      </c>
      <c r="E24" s="4">
        <v>161105258583</v>
      </c>
    </row>
    <row r="25" spans="1:5" ht="12.75">
      <c r="A25" s="2" t="s">
        <v>37</v>
      </c>
      <c r="B25" s="2" t="s">
        <v>38</v>
      </c>
      <c r="C25" s="2" t="s">
        <v>2</v>
      </c>
      <c r="D25" s="4">
        <v>0</v>
      </c>
      <c r="E25" s="4">
        <v>0</v>
      </c>
    </row>
    <row r="26" spans="1:5" ht="12.75">
      <c r="A26" s="8" t="s">
        <v>39</v>
      </c>
      <c r="B26" s="8" t="s">
        <v>40</v>
      </c>
      <c r="C26" s="8" t="s">
        <v>2</v>
      </c>
      <c r="D26" s="9">
        <f>D27+D28+D30</f>
        <v>179747775</v>
      </c>
      <c r="E26" s="9">
        <f>E27+E28+E30</f>
        <v>1742889774</v>
      </c>
    </row>
    <row r="27" spans="1:5" ht="12.75">
      <c r="A27" s="2" t="s">
        <v>41</v>
      </c>
      <c r="B27" s="2" t="s">
        <v>42</v>
      </c>
      <c r="C27" s="2" t="s">
        <v>2</v>
      </c>
      <c r="D27" s="4">
        <v>0</v>
      </c>
      <c r="E27" s="4">
        <v>0</v>
      </c>
    </row>
    <row r="28" spans="1:5" ht="12.75">
      <c r="A28" s="2" t="s">
        <v>43</v>
      </c>
      <c r="B28" s="2" t="s">
        <v>44</v>
      </c>
      <c r="C28" s="2" t="s">
        <v>2</v>
      </c>
      <c r="D28" s="4">
        <v>0</v>
      </c>
      <c r="E28" s="4">
        <v>1700202535</v>
      </c>
    </row>
    <row r="29" spans="1:5" ht="12.75">
      <c r="A29" s="2" t="s">
        <v>45</v>
      </c>
      <c r="B29" s="2" t="s">
        <v>46</v>
      </c>
      <c r="C29" s="2" t="s">
        <v>47</v>
      </c>
      <c r="D29" s="12"/>
      <c r="E29" s="4">
        <v>0</v>
      </c>
    </row>
    <row r="30" spans="1:5" ht="12.75">
      <c r="A30" s="2" t="s">
        <v>48</v>
      </c>
      <c r="B30" s="2" t="s">
        <v>49</v>
      </c>
      <c r="C30" s="2" t="s">
        <v>2</v>
      </c>
      <c r="D30" s="4">
        <v>179747775</v>
      </c>
      <c r="E30" s="4">
        <v>42687239</v>
      </c>
    </row>
    <row r="31" spans="1:5" ht="12.75">
      <c r="A31" s="8" t="s">
        <v>50</v>
      </c>
      <c r="B31" s="8" t="s">
        <v>51</v>
      </c>
      <c r="C31" s="8" t="s">
        <v>2</v>
      </c>
      <c r="D31" s="9">
        <f>D32+D38+D49+D52+D57</f>
        <v>59293275933</v>
      </c>
      <c r="E31" s="9">
        <f>E32+E38+E49+E52+E57</f>
        <v>59045454273</v>
      </c>
    </row>
    <row r="32" spans="1:5" ht="12.75">
      <c r="A32" s="8" t="s">
        <v>52</v>
      </c>
      <c r="B32" s="8" t="s">
        <v>53</v>
      </c>
      <c r="C32" s="8" t="s">
        <v>2</v>
      </c>
      <c r="D32" s="9">
        <f>D33+D34+D35+D36+D37</f>
        <v>76367020</v>
      </c>
      <c r="E32" s="9">
        <f>E33+E34+E35+E36+E37</f>
        <v>76367020</v>
      </c>
    </row>
    <row r="33" spans="1:5" ht="12.75">
      <c r="A33" s="2" t="s">
        <v>54</v>
      </c>
      <c r="B33" s="2" t="s">
        <v>55</v>
      </c>
      <c r="C33" s="2" t="s">
        <v>2</v>
      </c>
      <c r="D33" s="4">
        <v>0</v>
      </c>
      <c r="E33" s="4">
        <v>0</v>
      </c>
    </row>
    <row r="34" spans="1:5" ht="12.75">
      <c r="A34" s="2" t="s">
        <v>56</v>
      </c>
      <c r="B34" s="2" t="s">
        <v>57</v>
      </c>
      <c r="C34" s="2" t="s">
        <v>2</v>
      </c>
      <c r="D34" s="4">
        <v>0</v>
      </c>
      <c r="E34" s="4">
        <v>0</v>
      </c>
    </row>
    <row r="35" spans="1:5" ht="12.75">
      <c r="A35" s="2" t="s">
        <v>58</v>
      </c>
      <c r="B35" s="2" t="s">
        <v>59</v>
      </c>
      <c r="C35" s="2" t="s">
        <v>60</v>
      </c>
      <c r="D35" s="4">
        <v>0</v>
      </c>
      <c r="E35" s="4">
        <v>0</v>
      </c>
    </row>
    <row r="36" spans="1:5" ht="12.75">
      <c r="A36" s="2" t="s">
        <v>61</v>
      </c>
      <c r="B36" s="2" t="s">
        <v>62</v>
      </c>
      <c r="C36" s="2" t="s">
        <v>63</v>
      </c>
      <c r="D36" s="4">
        <v>76367020</v>
      </c>
      <c r="E36" s="4">
        <v>76367020</v>
      </c>
    </row>
    <row r="37" spans="1:5" ht="12.75">
      <c r="A37" s="2" t="s">
        <v>64</v>
      </c>
      <c r="B37" s="2" t="s">
        <v>65</v>
      </c>
      <c r="C37" s="2" t="s">
        <v>2</v>
      </c>
      <c r="D37" s="4">
        <v>0</v>
      </c>
      <c r="E37" s="4">
        <v>0</v>
      </c>
    </row>
    <row r="38" spans="1:5" ht="12.75">
      <c r="A38" s="8" t="s">
        <v>66</v>
      </c>
      <c r="B38" s="8" t="s">
        <v>67</v>
      </c>
      <c r="C38" s="8" t="s">
        <v>68</v>
      </c>
      <c r="D38" s="9">
        <f>D39+D42+D45+D48</f>
        <v>10934382516</v>
      </c>
      <c r="E38" s="9">
        <f>E39+E42+E45+E48</f>
        <v>10374002734</v>
      </c>
    </row>
    <row r="39" spans="1:5" ht="12.75">
      <c r="A39" s="2" t="s">
        <v>69</v>
      </c>
      <c r="B39" s="2" t="s">
        <v>70</v>
      </c>
      <c r="C39" s="2" t="s">
        <v>2</v>
      </c>
      <c r="D39" s="4">
        <f>D40+D41</f>
        <v>9453634021</v>
      </c>
      <c r="E39" s="4">
        <f>E40+E41</f>
        <v>8995024982</v>
      </c>
    </row>
    <row r="40" spans="1:5" ht="12.75">
      <c r="A40" s="2" t="s">
        <v>71</v>
      </c>
      <c r="B40" s="2" t="s">
        <v>72</v>
      </c>
      <c r="C40" s="2" t="s">
        <v>2</v>
      </c>
      <c r="D40" s="4">
        <v>18480568289</v>
      </c>
      <c r="E40" s="4">
        <v>18552859105</v>
      </c>
    </row>
    <row r="41" spans="1:5" ht="12.75">
      <c r="A41" s="2" t="s">
        <v>73</v>
      </c>
      <c r="B41" s="2" t="s">
        <v>74</v>
      </c>
      <c r="C41" s="2" t="s">
        <v>2</v>
      </c>
      <c r="D41" s="4">
        <v>-9026934268</v>
      </c>
      <c r="E41" s="4">
        <v>-9557834123</v>
      </c>
    </row>
    <row r="42" spans="1:5" ht="12.75">
      <c r="A42" s="2" t="s">
        <v>75</v>
      </c>
      <c r="B42" s="2" t="s">
        <v>76</v>
      </c>
      <c r="C42" s="2" t="s">
        <v>77</v>
      </c>
      <c r="D42" s="4">
        <f>D43+D44</f>
        <v>723272753</v>
      </c>
      <c r="E42" s="4">
        <f>E43+E44</f>
        <v>640444445</v>
      </c>
    </row>
    <row r="43" spans="1:5" ht="12.75">
      <c r="A43" s="2" t="s">
        <v>71</v>
      </c>
      <c r="B43" s="2" t="s">
        <v>78</v>
      </c>
      <c r="C43" s="2" t="s">
        <v>2</v>
      </c>
      <c r="D43" s="4">
        <v>1970200000</v>
      </c>
      <c r="E43" s="4">
        <v>1970200000</v>
      </c>
    </row>
    <row r="44" spans="1:5" ht="12.75">
      <c r="A44" s="2" t="s">
        <v>73</v>
      </c>
      <c r="B44" s="2" t="s">
        <v>79</v>
      </c>
      <c r="C44" s="2" t="s">
        <v>2</v>
      </c>
      <c r="D44" s="4">
        <v>-1246927247</v>
      </c>
      <c r="E44" s="4">
        <v>-1329755555</v>
      </c>
    </row>
    <row r="45" spans="1:5" ht="12.75">
      <c r="A45" s="2" t="s">
        <v>80</v>
      </c>
      <c r="B45" s="2" t="s">
        <v>81</v>
      </c>
      <c r="C45" s="2" t="s">
        <v>82</v>
      </c>
      <c r="D45" s="4">
        <f>D46+D47</f>
        <v>380066844</v>
      </c>
      <c r="E45" s="4">
        <f>E46+E47</f>
        <v>361124409</v>
      </c>
    </row>
    <row r="46" spans="1:5" ht="12.75">
      <c r="A46" s="2" t="s">
        <v>71</v>
      </c>
      <c r="B46" s="2" t="s">
        <v>83</v>
      </c>
      <c r="C46" s="2" t="s">
        <v>2</v>
      </c>
      <c r="D46" s="4">
        <v>701697312</v>
      </c>
      <c r="E46" s="4">
        <v>701697312</v>
      </c>
    </row>
    <row r="47" spans="1:5" ht="12.75">
      <c r="A47" s="2" t="s">
        <v>73</v>
      </c>
      <c r="B47" s="2" t="s">
        <v>84</v>
      </c>
      <c r="C47" s="2" t="s">
        <v>2</v>
      </c>
      <c r="D47" s="4">
        <v>-321630468</v>
      </c>
      <c r="E47" s="4">
        <v>-340572903</v>
      </c>
    </row>
    <row r="48" spans="1:5" ht="12.75">
      <c r="A48" s="2" t="s">
        <v>85</v>
      </c>
      <c r="B48" s="2" t="s">
        <v>86</v>
      </c>
      <c r="C48" s="2" t="s">
        <v>87</v>
      </c>
      <c r="D48" s="4">
        <v>377408898</v>
      </c>
      <c r="E48" s="4">
        <v>377408898</v>
      </c>
    </row>
    <row r="49" spans="1:5" ht="12.75">
      <c r="A49" s="2" t="s">
        <v>88</v>
      </c>
      <c r="B49" s="2" t="s">
        <v>89</v>
      </c>
      <c r="C49" s="2" t="s">
        <v>90</v>
      </c>
      <c r="D49" s="4">
        <f>D50+D51</f>
        <v>0</v>
      </c>
      <c r="E49" s="4">
        <f>E50+E51</f>
        <v>0</v>
      </c>
    </row>
    <row r="50" spans="1:5" ht="12.75">
      <c r="A50" s="2" t="s">
        <v>71</v>
      </c>
      <c r="B50" s="2" t="s">
        <v>91</v>
      </c>
      <c r="C50" s="2" t="s">
        <v>2</v>
      </c>
      <c r="D50" s="4">
        <v>0</v>
      </c>
      <c r="E50" s="4">
        <v>0</v>
      </c>
    </row>
    <row r="51" spans="1:5" ht="12.75">
      <c r="A51" s="2" t="s">
        <v>73</v>
      </c>
      <c r="B51" s="2" t="s">
        <v>92</v>
      </c>
      <c r="C51" s="2" t="s">
        <v>2</v>
      </c>
      <c r="D51" s="4">
        <v>0</v>
      </c>
      <c r="E51" s="4">
        <v>0</v>
      </c>
    </row>
    <row r="52" spans="1:5" ht="12.75">
      <c r="A52" s="8" t="s">
        <v>93</v>
      </c>
      <c r="B52" s="8" t="s">
        <v>94</v>
      </c>
      <c r="C52" s="8" t="s">
        <v>2</v>
      </c>
      <c r="D52" s="9">
        <f>D53+D54+D55+D56</f>
        <v>45640296344</v>
      </c>
      <c r="E52" s="9">
        <f>E53+E54+E55+E56</f>
        <v>46300296344</v>
      </c>
    </row>
    <row r="53" spans="1:5" ht="12.75">
      <c r="A53" s="2" t="s">
        <v>95</v>
      </c>
      <c r="B53" s="2" t="s">
        <v>96</v>
      </c>
      <c r="C53" s="2" t="s">
        <v>2</v>
      </c>
      <c r="D53" s="4">
        <v>0</v>
      </c>
      <c r="E53" s="4">
        <v>0</v>
      </c>
    </row>
    <row r="54" spans="1:5" ht="12.75">
      <c r="A54" s="2" t="s">
        <v>97</v>
      </c>
      <c r="B54" s="2" t="s">
        <v>98</v>
      </c>
      <c r="C54" s="2" t="s">
        <v>2</v>
      </c>
      <c r="D54" s="4">
        <v>45640296344</v>
      </c>
      <c r="E54" s="4">
        <v>46300296344</v>
      </c>
    </row>
    <row r="55" spans="1:5" ht="12.75">
      <c r="A55" s="2" t="s">
        <v>99</v>
      </c>
      <c r="B55" s="2" t="s">
        <v>100</v>
      </c>
      <c r="C55" s="2" t="s">
        <v>101</v>
      </c>
      <c r="D55" s="4">
        <v>0</v>
      </c>
      <c r="E55" s="4">
        <v>0</v>
      </c>
    </row>
    <row r="56" spans="1:5" ht="12.75">
      <c r="A56" s="2" t="s">
        <v>102</v>
      </c>
      <c r="B56" s="2" t="s">
        <v>103</v>
      </c>
      <c r="C56" s="2" t="s">
        <v>2</v>
      </c>
      <c r="D56" s="4">
        <v>0</v>
      </c>
      <c r="E56" s="4">
        <v>0</v>
      </c>
    </row>
    <row r="57" spans="1:5" ht="12.75">
      <c r="A57" s="8" t="s">
        <v>104</v>
      </c>
      <c r="B57" s="8" t="s">
        <v>105</v>
      </c>
      <c r="C57" s="8" t="s">
        <v>2</v>
      </c>
      <c r="D57" s="9">
        <f>D58+D59+D60</f>
        <v>2642230053</v>
      </c>
      <c r="E57" s="9">
        <f>E58+E59+E60</f>
        <v>2294788175</v>
      </c>
    </row>
    <row r="58" spans="1:5" ht="12.75">
      <c r="A58" s="2" t="s">
        <v>106</v>
      </c>
      <c r="B58" s="2" t="s">
        <v>107</v>
      </c>
      <c r="C58" s="2" t="s">
        <v>108</v>
      </c>
      <c r="D58" s="4">
        <v>2642230053</v>
      </c>
      <c r="E58" s="4">
        <v>2294788175</v>
      </c>
    </row>
    <row r="59" spans="1:5" ht="12.75">
      <c r="A59" s="2" t="s">
        <v>109</v>
      </c>
      <c r="B59" s="2" t="s">
        <v>110</v>
      </c>
      <c r="C59" s="2" t="s">
        <v>111</v>
      </c>
      <c r="D59" s="4">
        <v>0</v>
      </c>
      <c r="E59" s="4">
        <v>0</v>
      </c>
    </row>
    <row r="60" spans="1:5" ht="12.75">
      <c r="A60" s="2" t="s">
        <v>112</v>
      </c>
      <c r="B60" s="2" t="s">
        <v>113</v>
      </c>
      <c r="C60" s="2" t="s">
        <v>2</v>
      </c>
      <c r="D60" s="4">
        <v>0</v>
      </c>
      <c r="E60" s="4">
        <v>0</v>
      </c>
    </row>
    <row r="61" spans="1:5" ht="12.75">
      <c r="A61" s="8" t="s">
        <v>114</v>
      </c>
      <c r="B61" s="8" t="s">
        <v>115</v>
      </c>
      <c r="C61" s="8" t="s">
        <v>2</v>
      </c>
      <c r="D61" s="9">
        <f>D9+D31</f>
        <v>278364610741</v>
      </c>
      <c r="E61" s="9">
        <f>E9+E31</f>
        <v>271134077970</v>
      </c>
    </row>
    <row r="62" spans="1:5" ht="12.75">
      <c r="A62" s="8" t="s">
        <v>116</v>
      </c>
      <c r="B62" s="8" t="s">
        <v>2</v>
      </c>
      <c r="C62" s="8" t="s">
        <v>2</v>
      </c>
      <c r="D62" s="9">
        <v>0</v>
      </c>
      <c r="E62" s="9">
        <v>0</v>
      </c>
    </row>
    <row r="63" spans="1:5" ht="12.75">
      <c r="A63" s="8" t="s">
        <v>117</v>
      </c>
      <c r="B63" s="8" t="s">
        <v>118</v>
      </c>
      <c r="C63" s="8" t="s">
        <v>2</v>
      </c>
      <c r="D63" s="9">
        <f>D64+D75</f>
        <v>201832037619</v>
      </c>
      <c r="E63" s="9">
        <f>E64+E75</f>
        <v>187957673463</v>
      </c>
    </row>
    <row r="64" spans="1:5" ht="12.75">
      <c r="A64" s="8" t="s">
        <v>119</v>
      </c>
      <c r="B64" s="8" t="s">
        <v>120</v>
      </c>
      <c r="C64" s="8" t="s">
        <v>2</v>
      </c>
      <c r="D64" s="9">
        <f>D65+D66+D67+D68+D69+D70+D71+D72+D73</f>
        <v>199987163199</v>
      </c>
      <c r="E64" s="9">
        <f>E65+E66+E67+E68+E69+E70+E71+E72+E73</f>
        <v>186536099043</v>
      </c>
    </row>
    <row r="65" spans="1:5" ht="12.75">
      <c r="A65" s="2" t="s">
        <v>121</v>
      </c>
      <c r="B65" s="2" t="s">
        <v>122</v>
      </c>
      <c r="C65" s="2" t="s">
        <v>123</v>
      </c>
      <c r="D65" s="4">
        <v>183339029469</v>
      </c>
      <c r="E65" s="4">
        <v>166012813917</v>
      </c>
    </row>
    <row r="66" spans="1:5" ht="12.75">
      <c r="A66" s="2" t="s">
        <v>124</v>
      </c>
      <c r="B66" s="2" t="s">
        <v>125</v>
      </c>
      <c r="C66" s="2" t="s">
        <v>2</v>
      </c>
      <c r="D66" s="4">
        <v>2712463513</v>
      </c>
      <c r="E66" s="4">
        <v>2603949023</v>
      </c>
    </row>
    <row r="67" spans="1:5" ht="12.75">
      <c r="A67" s="2" t="s">
        <v>126</v>
      </c>
      <c r="B67" s="2" t="s">
        <v>127</v>
      </c>
      <c r="C67" s="2" t="s">
        <v>2</v>
      </c>
      <c r="D67" s="4">
        <v>3043003943</v>
      </c>
      <c r="E67" s="4">
        <v>5397442500</v>
      </c>
    </row>
    <row r="68" spans="1:5" ht="12.75">
      <c r="A68" s="2" t="s">
        <v>128</v>
      </c>
      <c r="B68" s="2" t="s">
        <v>129</v>
      </c>
      <c r="C68" s="2" t="s">
        <v>130</v>
      </c>
      <c r="D68" s="4">
        <v>8774621540</v>
      </c>
      <c r="E68" s="4">
        <v>10312069783</v>
      </c>
    </row>
    <row r="69" spans="1:5" ht="12.75">
      <c r="A69" s="2" t="s">
        <v>131</v>
      </c>
      <c r="B69" s="2" t="s">
        <v>132</v>
      </c>
      <c r="C69" s="2" t="s">
        <v>2</v>
      </c>
      <c r="D69" s="4">
        <v>1013513811</v>
      </c>
      <c r="E69" s="4">
        <v>1087275600</v>
      </c>
    </row>
    <row r="70" spans="1:5" ht="12.75">
      <c r="A70" s="2" t="s">
        <v>133</v>
      </c>
      <c r="B70" s="2" t="s">
        <v>134</v>
      </c>
      <c r="C70" s="2" t="s">
        <v>135</v>
      </c>
      <c r="D70" s="4">
        <v>40000000</v>
      </c>
      <c r="E70" s="4">
        <v>40000000</v>
      </c>
    </row>
    <row r="71" spans="1:5" ht="12.75">
      <c r="A71" s="2" t="s">
        <v>136</v>
      </c>
      <c r="B71" s="2" t="s">
        <v>137</v>
      </c>
      <c r="C71" s="2" t="s">
        <v>2</v>
      </c>
      <c r="D71" s="4">
        <v>0</v>
      </c>
      <c r="E71" s="4">
        <v>0</v>
      </c>
    </row>
    <row r="72" spans="1:5" ht="12.75">
      <c r="A72" s="2" t="s">
        <v>138</v>
      </c>
      <c r="B72" s="2" t="s">
        <v>139</v>
      </c>
      <c r="C72" s="2" t="s">
        <v>2</v>
      </c>
      <c r="D72" s="4">
        <v>0</v>
      </c>
      <c r="E72" s="4">
        <v>0</v>
      </c>
    </row>
    <row r="73" spans="1:5" ht="12.75">
      <c r="A73" s="2" t="s">
        <v>140</v>
      </c>
      <c r="B73" s="2" t="s">
        <v>141</v>
      </c>
      <c r="C73" s="2" t="s">
        <v>142</v>
      </c>
      <c r="D73" s="4">
        <v>1064530923</v>
      </c>
      <c r="E73" s="4">
        <v>1082548220</v>
      </c>
    </row>
    <row r="74" spans="1:5" ht="12.75">
      <c r="A74" s="2" t="s">
        <v>143</v>
      </c>
      <c r="B74" s="2" t="s">
        <v>144</v>
      </c>
      <c r="C74" s="2" t="s">
        <v>2</v>
      </c>
      <c r="D74" s="4">
        <v>0</v>
      </c>
      <c r="E74" s="4">
        <v>0</v>
      </c>
    </row>
    <row r="75" spans="1:5" ht="12.75">
      <c r="A75" s="8" t="s">
        <v>145</v>
      </c>
      <c r="B75" s="8" t="s">
        <v>146</v>
      </c>
      <c r="C75" s="8" t="s">
        <v>2</v>
      </c>
      <c r="D75" s="9">
        <f>D76+D77+D78+D79+D80+D81+D82</f>
        <v>1844874420</v>
      </c>
      <c r="E75" s="9">
        <f>E76+E77+E78+E79+E80+E81+E82</f>
        <v>1421574420</v>
      </c>
    </row>
    <row r="76" spans="1:5" ht="12.75">
      <c r="A76" s="2" t="s">
        <v>147</v>
      </c>
      <c r="B76" s="2" t="s">
        <v>148</v>
      </c>
      <c r="C76" s="2" t="s">
        <v>2</v>
      </c>
      <c r="D76" s="4">
        <v>0</v>
      </c>
      <c r="E76" s="4">
        <v>0</v>
      </c>
    </row>
    <row r="77" spans="1:5" ht="12.75">
      <c r="A77" s="2" t="s">
        <v>149</v>
      </c>
      <c r="B77" s="2" t="s">
        <v>150</v>
      </c>
      <c r="C77" s="2" t="s">
        <v>151</v>
      </c>
      <c r="D77" s="4">
        <v>0</v>
      </c>
      <c r="E77" s="4">
        <v>0</v>
      </c>
    </row>
    <row r="78" spans="1:5" ht="12.75">
      <c r="A78" s="2" t="s">
        <v>152</v>
      </c>
      <c r="B78" s="2" t="s">
        <v>153</v>
      </c>
      <c r="C78" s="2" t="s">
        <v>2</v>
      </c>
      <c r="D78" s="4">
        <v>0</v>
      </c>
      <c r="E78" s="4">
        <v>0</v>
      </c>
    </row>
    <row r="79" spans="1:5" ht="12.75">
      <c r="A79" s="2" t="s">
        <v>154</v>
      </c>
      <c r="B79" s="2" t="s">
        <v>155</v>
      </c>
      <c r="C79" s="2" t="s">
        <v>156</v>
      </c>
      <c r="D79" s="4">
        <v>1823734613</v>
      </c>
      <c r="E79" s="4">
        <v>1400434613</v>
      </c>
    </row>
    <row r="80" spans="1:5" ht="12.75">
      <c r="A80" s="2" t="s">
        <v>157</v>
      </c>
      <c r="B80" s="2" t="s">
        <v>158</v>
      </c>
      <c r="C80" s="2" t="s">
        <v>111</v>
      </c>
      <c r="D80" s="4">
        <v>0</v>
      </c>
      <c r="E80" s="4">
        <v>0</v>
      </c>
    </row>
    <row r="81" spans="1:5" ht="12.75">
      <c r="A81" s="2" t="s">
        <v>159</v>
      </c>
      <c r="B81" s="2" t="s">
        <v>160</v>
      </c>
      <c r="C81" s="2" t="s">
        <v>2</v>
      </c>
      <c r="D81" s="4">
        <v>21139807</v>
      </c>
      <c r="E81" s="4">
        <v>21139807</v>
      </c>
    </row>
    <row r="82" spans="1:5" ht="12.75">
      <c r="A82" s="2" t="s">
        <v>161</v>
      </c>
      <c r="B82" s="2" t="s">
        <v>162</v>
      </c>
      <c r="C82" s="2" t="s">
        <v>2</v>
      </c>
      <c r="D82" s="4">
        <v>0</v>
      </c>
      <c r="E82" s="4">
        <v>0</v>
      </c>
    </row>
    <row r="83" spans="1:5" ht="12.75">
      <c r="A83" s="8" t="s">
        <v>163</v>
      </c>
      <c r="B83" s="8" t="s">
        <v>164</v>
      </c>
      <c r="C83" s="8" t="s">
        <v>165</v>
      </c>
      <c r="D83" s="9">
        <f>D84+D96</f>
        <v>76532573122</v>
      </c>
      <c r="E83" s="9">
        <f>E84+E96</f>
        <v>83176404507</v>
      </c>
    </row>
    <row r="84" spans="1:5" ht="12.75">
      <c r="A84" s="8" t="s">
        <v>166</v>
      </c>
      <c r="B84" s="8" t="s">
        <v>167</v>
      </c>
      <c r="C84" s="8" t="s">
        <v>2</v>
      </c>
      <c r="D84" s="9">
        <f>D85+D86+D87+D88+D89+D90+D91+D92+D93+D94+D95</f>
        <v>75518201284</v>
      </c>
      <c r="E84" s="9">
        <f>E85+E86+E87+E88+E89+E90+E91+E92+E93+E94+E95</f>
        <v>82211582669</v>
      </c>
    </row>
    <row r="85" spans="1:5" ht="12.75">
      <c r="A85" s="2" t="s">
        <v>168</v>
      </c>
      <c r="B85" s="2" t="s">
        <v>169</v>
      </c>
      <c r="C85" s="2" t="s">
        <v>2</v>
      </c>
      <c r="D85" s="4">
        <v>52000000000</v>
      </c>
      <c r="E85" s="4">
        <v>52000000000</v>
      </c>
    </row>
    <row r="86" spans="1:5" ht="12.75">
      <c r="A86" s="2" t="s">
        <v>170</v>
      </c>
      <c r="B86" s="2" t="s">
        <v>171</v>
      </c>
      <c r="C86" s="2" t="s">
        <v>2</v>
      </c>
      <c r="D86" s="4">
        <v>0</v>
      </c>
      <c r="E86" s="4">
        <v>0</v>
      </c>
    </row>
    <row r="87" spans="1:5" ht="12.75">
      <c r="A87" s="2" t="s">
        <v>172</v>
      </c>
      <c r="B87" s="2" t="s">
        <v>173</v>
      </c>
      <c r="C87" s="2" t="s">
        <v>2</v>
      </c>
      <c r="D87" s="4">
        <v>0</v>
      </c>
      <c r="E87" s="4">
        <v>0</v>
      </c>
    </row>
    <row r="88" spans="1:5" ht="12.75">
      <c r="A88" s="2" t="s">
        <v>174</v>
      </c>
      <c r="B88" s="2" t="s">
        <v>175</v>
      </c>
      <c r="C88" s="2" t="s">
        <v>2</v>
      </c>
      <c r="D88" s="4">
        <v>0</v>
      </c>
      <c r="E88" s="4">
        <v>0</v>
      </c>
    </row>
    <row r="89" spans="1:5" ht="12.75">
      <c r="A89" s="2" t="s">
        <v>176</v>
      </c>
      <c r="B89" s="2" t="s">
        <v>177</v>
      </c>
      <c r="C89" s="2" t="s">
        <v>2</v>
      </c>
      <c r="D89" s="4">
        <v>0</v>
      </c>
      <c r="E89" s="4">
        <v>0</v>
      </c>
    </row>
    <row r="90" spans="1:5" ht="12.75">
      <c r="A90" s="2" t="s">
        <v>178</v>
      </c>
      <c r="B90" s="2" t="s">
        <v>179</v>
      </c>
      <c r="C90" s="2" t="s">
        <v>2</v>
      </c>
      <c r="D90" s="4">
        <v>0</v>
      </c>
      <c r="E90" s="4">
        <v>0</v>
      </c>
    </row>
    <row r="91" spans="1:5" ht="12.75">
      <c r="A91" s="2" t="s">
        <v>180</v>
      </c>
      <c r="B91" s="2" t="s">
        <v>181</v>
      </c>
      <c r="C91" s="2" t="s">
        <v>2</v>
      </c>
      <c r="D91" s="4">
        <v>500000000</v>
      </c>
      <c r="E91" s="4">
        <v>500000000</v>
      </c>
    </row>
    <row r="92" spans="1:5" ht="12.75">
      <c r="A92" s="2" t="s">
        <v>182</v>
      </c>
      <c r="B92" s="2" t="s">
        <v>183</v>
      </c>
      <c r="C92" s="2" t="s">
        <v>2</v>
      </c>
      <c r="D92" s="4">
        <v>801511824</v>
      </c>
      <c r="E92" s="4">
        <v>801511824</v>
      </c>
    </row>
    <row r="93" spans="1:5" ht="12.75">
      <c r="A93" s="2" t="s">
        <v>184</v>
      </c>
      <c r="B93" s="2" t="s">
        <v>185</v>
      </c>
      <c r="C93" s="2" t="s">
        <v>2</v>
      </c>
      <c r="D93" s="4">
        <v>0</v>
      </c>
      <c r="E93" s="4">
        <v>0</v>
      </c>
    </row>
    <row r="94" spans="1:5" ht="12.75">
      <c r="A94" s="2" t="s">
        <v>186</v>
      </c>
      <c r="B94" s="2" t="s">
        <v>187</v>
      </c>
      <c r="C94" s="2" t="s">
        <v>2</v>
      </c>
      <c r="D94" s="4">
        <v>22216689460</v>
      </c>
      <c r="E94" s="4">
        <v>28910070845</v>
      </c>
    </row>
    <row r="95" spans="1:5" ht="12.75">
      <c r="A95" s="2" t="s">
        <v>188</v>
      </c>
      <c r="B95" s="2" t="s">
        <v>189</v>
      </c>
      <c r="C95" s="2" t="s">
        <v>2</v>
      </c>
      <c r="D95" s="4">
        <v>0</v>
      </c>
      <c r="E95" s="4">
        <v>0</v>
      </c>
    </row>
    <row r="96" spans="1:5" ht="12.75">
      <c r="A96" s="8" t="s">
        <v>190</v>
      </c>
      <c r="B96" s="8" t="s">
        <v>191</v>
      </c>
      <c r="C96" s="8" t="s">
        <v>2</v>
      </c>
      <c r="D96" s="9">
        <f>D97+D98+D99</f>
        <v>1014371838</v>
      </c>
      <c r="E96" s="9">
        <f>E97+E98+E99</f>
        <v>964821838</v>
      </c>
    </row>
    <row r="97" spans="1:5" ht="12.75">
      <c r="A97" s="2" t="s">
        <v>192</v>
      </c>
      <c r="B97" s="2" t="s">
        <v>193</v>
      </c>
      <c r="C97" s="2" t="s">
        <v>2</v>
      </c>
      <c r="D97" s="4">
        <v>1014371838</v>
      </c>
      <c r="E97" s="4">
        <v>964821838</v>
      </c>
    </row>
    <row r="98" spans="1:5" ht="12.75">
      <c r="A98" s="2" t="s">
        <v>194</v>
      </c>
      <c r="B98" s="2" t="s">
        <v>195</v>
      </c>
      <c r="C98" s="2" t="s">
        <v>196</v>
      </c>
      <c r="D98" s="4">
        <v>0</v>
      </c>
      <c r="E98" s="4">
        <v>0</v>
      </c>
    </row>
    <row r="99" spans="1:5" ht="12.75">
      <c r="A99" s="2" t="s">
        <v>197</v>
      </c>
      <c r="B99" s="2" t="s">
        <v>198</v>
      </c>
      <c r="C99" s="2" t="s">
        <v>2</v>
      </c>
      <c r="D99" s="4">
        <v>0</v>
      </c>
      <c r="E99" s="4">
        <v>0</v>
      </c>
    </row>
    <row r="100" spans="1:5" ht="12.75">
      <c r="A100" s="8" t="s">
        <v>199</v>
      </c>
      <c r="B100" s="8" t="s">
        <v>200</v>
      </c>
      <c r="C100" s="8" t="s">
        <v>2</v>
      </c>
      <c r="D100" s="9">
        <f>D63+D83</f>
        <v>278364610741</v>
      </c>
      <c r="E100" s="9">
        <f>E63+E83</f>
        <v>271134077970</v>
      </c>
    </row>
    <row r="101" spans="1:5" ht="12.75">
      <c r="A101" s="8" t="s">
        <v>201</v>
      </c>
      <c r="B101" s="8" t="s">
        <v>202</v>
      </c>
      <c r="C101" s="8" t="s">
        <v>2</v>
      </c>
      <c r="D101" s="9">
        <v>0</v>
      </c>
      <c r="E101" s="9">
        <v>0</v>
      </c>
    </row>
    <row r="102" spans="1:5" ht="12.75">
      <c r="A102" s="2" t="s">
        <v>203</v>
      </c>
      <c r="B102" s="2" t="s">
        <v>204</v>
      </c>
      <c r="C102" s="2" t="s">
        <v>2</v>
      </c>
      <c r="D102" s="4">
        <v>0</v>
      </c>
      <c r="E102" s="4">
        <v>0</v>
      </c>
    </row>
    <row r="103" spans="1:5" ht="12.75">
      <c r="A103" s="2" t="s">
        <v>205</v>
      </c>
      <c r="B103" s="2" t="s">
        <v>206</v>
      </c>
      <c r="C103" s="2" t="s">
        <v>2</v>
      </c>
      <c r="D103" s="4">
        <v>0</v>
      </c>
      <c r="E103" s="4">
        <v>0</v>
      </c>
    </row>
    <row r="104" spans="1:5" ht="12.75">
      <c r="A104" s="2" t="s">
        <v>207</v>
      </c>
      <c r="B104" s="2" t="s">
        <v>208</v>
      </c>
      <c r="C104" s="2" t="s">
        <v>2</v>
      </c>
      <c r="D104" s="4">
        <v>0</v>
      </c>
      <c r="E104" s="4">
        <v>0</v>
      </c>
    </row>
    <row r="105" spans="1:5" ht="12.75">
      <c r="A105" s="2" t="s">
        <v>209</v>
      </c>
      <c r="B105" s="2" t="s">
        <v>210</v>
      </c>
      <c r="C105" s="2" t="s">
        <v>2</v>
      </c>
      <c r="D105" s="4">
        <v>0</v>
      </c>
      <c r="E105" s="4">
        <v>0</v>
      </c>
    </row>
    <row r="106" spans="1:5" ht="12.75">
      <c r="A106" s="2" t="s">
        <v>211</v>
      </c>
      <c r="B106" s="2" t="s">
        <v>212</v>
      </c>
      <c r="C106" s="2" t="s">
        <v>2</v>
      </c>
      <c r="D106" s="4">
        <v>0</v>
      </c>
      <c r="E106" s="4">
        <v>0</v>
      </c>
    </row>
    <row r="107" spans="1:5" ht="12.75">
      <c r="A107" s="2" t="s">
        <v>213</v>
      </c>
      <c r="B107" s="2" t="s">
        <v>214</v>
      </c>
      <c r="C107" s="2" t="s">
        <v>2</v>
      </c>
      <c r="D107" s="4">
        <v>0</v>
      </c>
      <c r="E107" s="4">
        <v>0</v>
      </c>
    </row>
    <row r="109" spans="4:7" ht="15">
      <c r="D109" s="24" t="s">
        <v>226</v>
      </c>
      <c r="E109" s="24"/>
      <c r="F109" s="24"/>
      <c r="G109" s="24"/>
    </row>
    <row r="110" spans="1:6" s="21" customFormat="1" ht="19.5" customHeight="1">
      <c r="A110" s="23" t="s">
        <v>225</v>
      </c>
      <c r="B110" s="23"/>
      <c r="C110" s="22"/>
      <c r="D110" s="47" t="s">
        <v>224</v>
      </c>
      <c r="E110" s="47"/>
      <c r="F110" s="20"/>
    </row>
  </sheetData>
  <mergeCells count="2">
    <mergeCell ref="A4:E4"/>
    <mergeCell ref="D110:E110"/>
  </mergeCells>
  <printOptions horizontalCentered="1"/>
  <pageMargins left="0.17" right="0" top="0.2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J11" sqref="J11"/>
    </sheetView>
  </sheetViews>
  <sheetFormatPr defaultColWidth="9.140625" defaultRowHeight="21.75" customHeight="1"/>
  <cols>
    <col min="1" max="1" width="5.8515625" style="17" customWidth="1"/>
    <col min="2" max="2" width="51.57421875" style="17" customWidth="1"/>
    <col min="3" max="3" width="7.421875" style="17" hidden="1" customWidth="1"/>
    <col min="4" max="4" width="17.57421875" style="18" customWidth="1"/>
    <col min="5" max="5" width="13.421875" style="18" hidden="1" customWidth="1"/>
    <col min="6" max="6" width="16.421875" style="16" hidden="1" customWidth="1"/>
    <col min="7" max="7" width="17.28125" style="16" customWidth="1"/>
    <col min="8" max="8" width="15.8515625" style="16" customWidth="1"/>
    <col min="9" max="16384" width="9.140625" style="16" customWidth="1"/>
  </cols>
  <sheetData>
    <row r="1" ht="21.75" customHeight="1">
      <c r="A1" s="5" t="s">
        <v>218</v>
      </c>
    </row>
    <row r="2" ht="15" customHeight="1">
      <c r="A2" s="25" t="s">
        <v>219</v>
      </c>
    </row>
    <row r="3" spans="1:9" ht="36" customHeight="1">
      <c r="A3" s="45" t="s">
        <v>229</v>
      </c>
      <c r="B3" s="45"/>
      <c r="C3" s="45"/>
      <c r="D3" s="45"/>
      <c r="E3" s="45"/>
      <c r="F3" s="45"/>
      <c r="G3" s="45"/>
      <c r="H3" s="41"/>
      <c r="I3" s="41"/>
    </row>
    <row r="4" spans="1:7" ht="31.5" customHeight="1">
      <c r="A4" s="49" t="s">
        <v>223</v>
      </c>
      <c r="B4" s="50"/>
      <c r="C4" s="50"/>
      <c r="D4" s="50"/>
      <c r="E4" s="50"/>
      <c r="F4" s="50"/>
      <c r="G4" s="50"/>
    </row>
    <row r="5" spans="4:7" ht="19.5" customHeight="1">
      <c r="D5" s="51" t="s">
        <v>230</v>
      </c>
      <c r="E5" s="51"/>
      <c r="F5" s="51"/>
      <c r="G5" s="51"/>
    </row>
    <row r="6" spans="1:7" ht="32.25" customHeight="1">
      <c r="A6" s="14" t="s">
        <v>227</v>
      </c>
      <c r="B6" s="14" t="s">
        <v>215</v>
      </c>
      <c r="C6" s="14" t="s">
        <v>217</v>
      </c>
      <c r="D6" s="15" t="s">
        <v>228</v>
      </c>
      <c r="E6" s="15" t="s">
        <v>231</v>
      </c>
      <c r="F6" s="26" t="s">
        <v>232</v>
      </c>
      <c r="G6" s="15" t="s">
        <v>233</v>
      </c>
    </row>
    <row r="7" spans="1:7" ht="19.5" customHeight="1">
      <c r="A7" s="27">
        <v>1</v>
      </c>
      <c r="B7" s="27" t="s">
        <v>234</v>
      </c>
      <c r="C7" s="27" t="s">
        <v>235</v>
      </c>
      <c r="D7" s="28">
        <v>126789285973</v>
      </c>
      <c r="E7" s="28">
        <v>88262714355</v>
      </c>
      <c r="F7" s="28">
        <v>177823214972</v>
      </c>
      <c r="G7" s="28">
        <v>460162972416</v>
      </c>
    </row>
    <row r="8" spans="1:7" ht="19.5" customHeight="1">
      <c r="A8" s="29">
        <v>2</v>
      </c>
      <c r="B8" s="29" t="s">
        <v>236</v>
      </c>
      <c r="C8" s="29" t="s">
        <v>2</v>
      </c>
      <c r="D8" s="30">
        <v>0</v>
      </c>
      <c r="E8" s="30">
        <v>0</v>
      </c>
      <c r="F8" s="30">
        <v>0</v>
      </c>
      <c r="G8" s="30">
        <v>0</v>
      </c>
    </row>
    <row r="9" spans="1:7" ht="29.25" customHeight="1">
      <c r="A9" s="29">
        <v>3</v>
      </c>
      <c r="B9" s="31" t="s">
        <v>237</v>
      </c>
      <c r="C9" s="29" t="s">
        <v>2</v>
      </c>
      <c r="D9" s="30">
        <v>126789285973</v>
      </c>
      <c r="E9" s="30">
        <f>E7-E8</f>
        <v>88262714355</v>
      </c>
      <c r="F9" s="30">
        <f>F7-F8</f>
        <v>177823214972</v>
      </c>
      <c r="G9" s="30">
        <v>460162972416</v>
      </c>
    </row>
    <row r="10" spans="1:7" ht="19.5" customHeight="1">
      <c r="A10" s="29">
        <v>4</v>
      </c>
      <c r="B10" s="29" t="s">
        <v>238</v>
      </c>
      <c r="C10" s="29" t="s">
        <v>239</v>
      </c>
      <c r="D10" s="30">
        <v>107551956081</v>
      </c>
      <c r="E10" s="30">
        <v>79604239092</v>
      </c>
      <c r="F10" s="30">
        <v>163096424221</v>
      </c>
      <c r="G10" s="30">
        <v>398325379605</v>
      </c>
    </row>
    <row r="11" spans="1:7" ht="36" customHeight="1">
      <c r="A11" s="29">
        <v>5</v>
      </c>
      <c r="B11" s="31" t="s">
        <v>240</v>
      </c>
      <c r="C11" s="29" t="s">
        <v>2</v>
      </c>
      <c r="D11" s="30">
        <v>19237329892</v>
      </c>
      <c r="E11" s="30">
        <f>E9-E10</f>
        <v>8658475263</v>
      </c>
      <c r="F11" s="30">
        <f>F9-F10</f>
        <v>14726790751</v>
      </c>
      <c r="G11" s="30">
        <v>61837592811</v>
      </c>
    </row>
    <row r="12" spans="1:7" ht="19.5" customHeight="1">
      <c r="A12" s="29">
        <v>6</v>
      </c>
      <c r="B12" s="29" t="s">
        <v>241</v>
      </c>
      <c r="C12" s="29" t="s">
        <v>242</v>
      </c>
      <c r="D12" s="30">
        <v>3692054621</v>
      </c>
      <c r="E12" s="30">
        <v>544849576</v>
      </c>
      <c r="F12" s="30">
        <v>1494974806</v>
      </c>
      <c r="G12" s="30">
        <v>6066151924</v>
      </c>
    </row>
    <row r="13" spans="1:7" ht="19.5" customHeight="1">
      <c r="A13" s="29">
        <v>7</v>
      </c>
      <c r="B13" s="29" t="s">
        <v>243</v>
      </c>
      <c r="C13" s="29" t="s">
        <v>244</v>
      </c>
      <c r="D13" s="30">
        <v>11142587098</v>
      </c>
      <c r="E13" s="30">
        <v>1038866901</v>
      </c>
      <c r="F13" s="30">
        <v>3566256563</v>
      </c>
      <c r="G13" s="30">
        <v>19828944206</v>
      </c>
    </row>
    <row r="14" spans="1:7" ht="19.5" customHeight="1" hidden="1">
      <c r="A14" s="29">
        <v>8</v>
      </c>
      <c r="B14" s="32" t="s">
        <v>245</v>
      </c>
      <c r="C14" s="32" t="s">
        <v>2</v>
      </c>
      <c r="D14" s="33">
        <v>7182698458</v>
      </c>
      <c r="E14" s="33">
        <v>1027942447</v>
      </c>
      <c r="F14" s="33">
        <v>3566256563</v>
      </c>
      <c r="G14" s="33">
        <v>15468814455</v>
      </c>
    </row>
    <row r="15" spans="1:7" ht="19.5" customHeight="1">
      <c r="A15" s="29">
        <v>8</v>
      </c>
      <c r="B15" s="29" t="s">
        <v>246</v>
      </c>
      <c r="C15" s="29" t="s">
        <v>2</v>
      </c>
      <c r="D15" s="30">
        <v>1154667007</v>
      </c>
      <c r="E15" s="30">
        <v>569687913</v>
      </c>
      <c r="F15" s="30">
        <v>1208338497</v>
      </c>
      <c r="G15" s="30">
        <v>3274728248</v>
      </c>
    </row>
    <row r="16" spans="1:7" ht="19.5" customHeight="1">
      <c r="A16" s="29">
        <v>9</v>
      </c>
      <c r="B16" s="29" t="s">
        <v>247</v>
      </c>
      <c r="C16" s="29" t="s">
        <v>2</v>
      </c>
      <c r="D16" s="30">
        <v>1340495937</v>
      </c>
      <c r="E16" s="30">
        <v>735299446</v>
      </c>
      <c r="F16" s="30">
        <v>1930033991</v>
      </c>
      <c r="G16" s="30">
        <v>4722647554</v>
      </c>
    </row>
    <row r="17" spans="1:7" ht="30" customHeight="1">
      <c r="A17" s="29">
        <v>10</v>
      </c>
      <c r="B17" s="31" t="s">
        <v>248</v>
      </c>
      <c r="C17" s="29" t="s">
        <v>2</v>
      </c>
      <c r="D17" s="30">
        <v>9291634471</v>
      </c>
      <c r="E17" s="30">
        <f>E11+E12-E13-E15-E16</f>
        <v>6859470579</v>
      </c>
      <c r="F17" s="30">
        <f>F11+F12-F13-F15-F16</f>
        <v>9517136506</v>
      </c>
      <c r="G17" s="30">
        <v>40077424727</v>
      </c>
    </row>
    <row r="18" spans="1:7" ht="19.5" customHeight="1">
      <c r="A18" s="29">
        <v>11</v>
      </c>
      <c r="B18" s="29" t="s">
        <v>249</v>
      </c>
      <c r="C18" s="29" t="s">
        <v>2</v>
      </c>
      <c r="D18" s="30">
        <v>2840401822</v>
      </c>
      <c r="E18" s="30">
        <v>48318</v>
      </c>
      <c r="F18" s="30">
        <v>714299094</v>
      </c>
      <c r="G18" s="30">
        <v>14759577538</v>
      </c>
    </row>
    <row r="19" spans="1:7" ht="19.5" customHeight="1">
      <c r="A19" s="29">
        <v>12</v>
      </c>
      <c r="B19" s="29" t="s">
        <v>250</v>
      </c>
      <c r="C19" s="29" t="s">
        <v>2</v>
      </c>
      <c r="D19" s="30">
        <v>2835673251</v>
      </c>
      <c r="E19" s="30">
        <v>283038</v>
      </c>
      <c r="F19" s="30">
        <v>323256497</v>
      </c>
      <c r="G19" s="30">
        <v>14684126092</v>
      </c>
    </row>
    <row r="20" spans="1:7" ht="19.5" customHeight="1">
      <c r="A20" s="29">
        <v>13</v>
      </c>
      <c r="B20" s="29" t="s">
        <v>251</v>
      </c>
      <c r="C20" s="29" t="s">
        <v>2</v>
      </c>
      <c r="D20" s="30">
        <v>4728571</v>
      </c>
      <c r="E20" s="30">
        <f>E18-E19</f>
        <v>-234720</v>
      </c>
      <c r="F20" s="30">
        <f>F18-F19</f>
        <v>391042597</v>
      </c>
      <c r="G20" s="30">
        <v>75451446</v>
      </c>
    </row>
    <row r="21" spans="1:7" ht="29.25" customHeight="1">
      <c r="A21" s="29">
        <v>14</v>
      </c>
      <c r="B21" s="31" t="s">
        <v>261</v>
      </c>
      <c r="C21" s="29" t="s">
        <v>2</v>
      </c>
      <c r="D21" s="30">
        <v>9296363042</v>
      </c>
      <c r="E21" s="30">
        <f>E17+E20</f>
        <v>6859235859</v>
      </c>
      <c r="F21" s="30">
        <f>F17+F20</f>
        <v>9908179103</v>
      </c>
      <c r="G21" s="30">
        <v>40152876173</v>
      </c>
    </row>
    <row r="22" spans="1:7" ht="19.5" customHeight="1">
      <c r="A22" s="29">
        <v>15</v>
      </c>
      <c r="B22" s="29" t="s">
        <v>252</v>
      </c>
      <c r="C22" s="29" t="s">
        <v>253</v>
      </c>
      <c r="D22" s="30">
        <v>2602981651</v>
      </c>
      <c r="E22" s="30">
        <v>210000000</v>
      </c>
      <c r="F22" s="30">
        <v>0</v>
      </c>
      <c r="G22" s="30">
        <v>11242805328</v>
      </c>
    </row>
    <row r="23" spans="1:7" ht="28.5" customHeight="1">
      <c r="A23" s="29">
        <v>16</v>
      </c>
      <c r="B23" s="31" t="s">
        <v>254</v>
      </c>
      <c r="C23" s="29" t="s">
        <v>2</v>
      </c>
      <c r="D23" s="30">
        <v>6693381391</v>
      </c>
      <c r="E23" s="30" t="e">
        <f>E21-E22-#REF!</f>
        <v>#REF!</v>
      </c>
      <c r="F23" s="30" t="e">
        <f>F21-F22-#REF!</f>
        <v>#REF!</v>
      </c>
      <c r="G23" s="42">
        <v>28910070845</v>
      </c>
    </row>
    <row r="24" spans="1:8" ht="28.5" customHeight="1">
      <c r="A24" s="29">
        <v>17</v>
      </c>
      <c r="B24" s="29" t="s">
        <v>260</v>
      </c>
      <c r="C24" s="34"/>
      <c r="D24" s="35">
        <f>SUM(D23/5200000)</f>
        <v>1287.1887290384616</v>
      </c>
      <c r="E24" s="35" t="e">
        <f>SUM(E23/5200000)</f>
        <v>#REF!</v>
      </c>
      <c r="F24" s="35" t="e">
        <f>SUM(F23/5200000)</f>
        <v>#REF!</v>
      </c>
      <c r="G24" s="44">
        <f>SUM(G23/5200000)</f>
        <v>5559.6290086538465</v>
      </c>
      <c r="H24" s="36"/>
    </row>
    <row r="25" spans="1:7" ht="19.5" customHeight="1">
      <c r="A25" s="37">
        <v>18</v>
      </c>
      <c r="B25" s="38" t="s">
        <v>255</v>
      </c>
      <c r="C25" s="37" t="s">
        <v>2</v>
      </c>
      <c r="D25" s="39"/>
      <c r="E25" s="39">
        <v>0</v>
      </c>
      <c r="F25" s="39">
        <v>0</v>
      </c>
      <c r="G25" s="43">
        <v>0</v>
      </c>
    </row>
    <row r="26" spans="1:7" ht="19.5" customHeight="1">
      <c r="A26" s="52" t="s">
        <v>258</v>
      </c>
      <c r="B26" s="52"/>
      <c r="C26" s="52"/>
      <c r="D26" s="52"/>
      <c r="E26" s="52"/>
      <c r="F26" s="52"/>
      <c r="G26" s="52"/>
    </row>
    <row r="27" spans="1:7" ht="19.5" customHeight="1">
      <c r="A27" s="53" t="s">
        <v>259</v>
      </c>
      <c r="B27" s="53"/>
      <c r="C27" s="53"/>
      <c r="D27" s="53"/>
      <c r="E27" s="53"/>
      <c r="F27" s="53"/>
      <c r="G27" s="53"/>
    </row>
    <row r="28" spans="1:7" ht="19.5" customHeight="1">
      <c r="A28" s="53" t="s">
        <v>262</v>
      </c>
      <c r="B28" s="53"/>
      <c r="C28" s="53"/>
      <c r="D28" s="53"/>
      <c r="E28" s="53"/>
      <c r="F28" s="53"/>
      <c r="G28" s="53"/>
    </row>
    <row r="29" spans="1:7" s="21" customFormat="1" ht="19.5" customHeight="1">
      <c r="A29" s="19"/>
      <c r="B29" s="19"/>
      <c r="C29" s="19"/>
      <c r="D29" s="48" t="s">
        <v>226</v>
      </c>
      <c r="E29" s="48"/>
      <c r="F29" s="48"/>
      <c r="G29" s="48"/>
    </row>
    <row r="30" spans="1:7" s="21" customFormat="1" ht="19.5" customHeight="1">
      <c r="A30" s="19" t="s">
        <v>257</v>
      </c>
      <c r="B30" s="19"/>
      <c r="C30" s="19"/>
      <c r="D30" s="47" t="s">
        <v>256</v>
      </c>
      <c r="E30" s="47"/>
      <c r="F30" s="47"/>
      <c r="G30" s="47"/>
    </row>
    <row r="31" spans="1:5" s="21" customFormat="1" ht="21.75" customHeight="1">
      <c r="A31" s="19"/>
      <c r="B31" s="19"/>
      <c r="C31" s="19"/>
      <c r="D31" s="40"/>
      <c r="E31" s="40"/>
    </row>
  </sheetData>
  <mergeCells count="8">
    <mergeCell ref="A3:G3"/>
    <mergeCell ref="D29:G29"/>
    <mergeCell ref="D30:G30"/>
    <mergeCell ref="A4:G4"/>
    <mergeCell ref="D5:G5"/>
    <mergeCell ref="A26:G26"/>
    <mergeCell ref="A27:G27"/>
    <mergeCell ref="A28:G28"/>
  </mergeCells>
  <printOptions/>
  <pageMargins left="0.53" right="0.46" top="0.6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2008-10-13T05:52:28Z</cp:lastPrinted>
  <dcterms:created xsi:type="dcterms:W3CDTF">2008-10-11T09:16:54Z</dcterms:created>
  <dcterms:modified xsi:type="dcterms:W3CDTF">2008-10-17T10:24:28Z</dcterms:modified>
  <cp:category/>
  <cp:version/>
  <cp:contentType/>
  <cp:contentStatus/>
</cp:coreProperties>
</file>